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ransnetsocltd-my.sharepoint.com/personal/fezeka_mhlongo_transnet_net/Documents/TPL Projects/Fire standby services/Final Documents/RFP/RFP PART 3/"/>
    </mc:Choice>
  </mc:AlternateContent>
  <xr:revisionPtr revIDLastSave="36" documentId="8_{3FF8ABD7-D3F7-4B66-8435-FAC073D8305A}" xr6:coauthVersionLast="47" xr6:coauthVersionMax="47" xr10:uidLastSave="{7632CED6-8132-4882-90B9-A1D36FA943F0}"/>
  <workbookProtection workbookAlgorithmName="SHA-512" workbookHashValue="7dEYdUGfoMnqtlF1JUJKF54kX4jvZu7SUFjNLMN4PcxNY+k/1qIK0WhV7O23h5KWES4JdluvkPGC5/ue9qaCEg==" workbookSaltValue="gXMhoos3eZ0sSKE9nHmEzg==" workbookSpinCount="100000" lockStructure="1"/>
  <bookViews>
    <workbookView xWindow="-108" yWindow="-108" windowWidth="23256" windowHeight="12456" activeTab="2" xr2:uid="{7F3FAA95-9BF4-4D00-9284-AD96334E3141}"/>
  </bookViews>
  <sheets>
    <sheet name="PRICING SCHEDULE" sheetId="5" r:id="rId1"/>
    <sheet name="CLASSIFICATIONS" sheetId="2" r:id="rId2"/>
    <sheet name="DISTANCE " sheetId="1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0" i="5" l="1"/>
  <c r="G12" i="5"/>
  <c r="G20" i="5"/>
  <c r="G23" i="5"/>
  <c r="F30" i="5"/>
  <c r="G28" i="5"/>
  <c r="G30" i="5" s="1"/>
  <c r="E24" i="5"/>
  <c r="G24" i="5" s="1"/>
  <c r="E23" i="5"/>
  <c r="E16" i="5"/>
  <c r="G16" i="5" s="1"/>
  <c r="G18" i="5" s="1"/>
  <c r="L12" i="5"/>
  <c r="M12" i="5" s="1"/>
  <c r="N12" i="5" s="1"/>
  <c r="O12" i="5" s="1"/>
  <c r="P12" i="5" s="1"/>
  <c r="Q12" i="5" s="1"/>
  <c r="E11" i="5"/>
  <c r="G11" i="5" s="1"/>
  <c r="E10" i="5"/>
  <c r="G14" i="5" l="1"/>
  <c r="G26" i="5"/>
</calcChain>
</file>

<file path=xl/sharedStrings.xml><?xml version="1.0" encoding="utf-8"?>
<sst xmlns="http://schemas.openxmlformats.org/spreadsheetml/2006/main" count="133" uniqueCount="122">
  <si>
    <t xml:space="preserve">TRANSNET PIELINE </t>
  </si>
  <si>
    <t>DESCRIPTION OF THE WORKS: THE PROVISION OF FIRE AND RESCUE STANDBY SERVICES FOR VARIOUS TRANSNET PIPELINES SITES ON A "AS  AND WHEN" REQUIRED BASIS FOR A PERIOD OF THREE YEARS</t>
  </si>
  <si>
    <t xml:space="preserve">UNIT </t>
  </si>
  <si>
    <t>ESTIMATED QUANTITY PER CONTRACT TERM</t>
  </si>
  <si>
    <t>RATE</t>
  </si>
  <si>
    <t>TOTAL PRICE</t>
  </si>
  <si>
    <t>SECTION A: FIRE RESPONSE</t>
  </si>
  <si>
    <t xml:space="preserve">Estimated Hours </t>
  </si>
  <si>
    <t>Rate per hour</t>
  </si>
  <si>
    <t>1.01.01</t>
  </si>
  <si>
    <t>hr</t>
  </si>
  <si>
    <t>Base Date</t>
  </si>
  <si>
    <t>1.01.02</t>
  </si>
  <si>
    <t>1.01.03</t>
  </si>
  <si>
    <t>Engine</t>
  </si>
  <si>
    <t>Sub Total Section 1.01</t>
  </si>
  <si>
    <t>SECTION B: RESCUE RESPONSE</t>
  </si>
  <si>
    <t>1.02.01</t>
  </si>
  <si>
    <t>Sub Total Section 1.02</t>
  </si>
  <si>
    <t>SECTION C: TRAVEL,ACCOMMODATION AND CALL OUT FEE</t>
  </si>
  <si>
    <t xml:space="preserve">Estimated km </t>
  </si>
  <si>
    <t>Rate per km</t>
  </si>
  <si>
    <t>1.03.01</t>
  </si>
  <si>
    <t>Travel /KM</t>
  </si>
  <si>
    <t>km</t>
  </si>
  <si>
    <t xml:space="preserve">Estimated Events </t>
  </si>
  <si>
    <t>Rate per event/day</t>
  </si>
  <si>
    <t>1.03.02</t>
  </si>
  <si>
    <t>Day</t>
  </si>
  <si>
    <t>1.03.03</t>
  </si>
  <si>
    <t>Accommodation</t>
  </si>
  <si>
    <t>Sub Total Section 1.03</t>
  </si>
  <si>
    <t>HEALTH, SAFETY, and ENVIRONMENTAL COMPLIANCE</t>
  </si>
  <si>
    <t>Number of File</t>
  </si>
  <si>
    <t xml:space="preserve">Once off Rate </t>
  </si>
  <si>
    <t>1.04.01</t>
  </si>
  <si>
    <t>Health,Safety and Environmental Compliance</t>
  </si>
  <si>
    <t>Sub Total Section 1.04</t>
  </si>
  <si>
    <t>TOTAL CARRIED TO FORM OF OFFER</t>
  </si>
  <si>
    <t>Fire Response Level 1</t>
  </si>
  <si>
    <t>Fire Response Level 3</t>
  </si>
  <si>
    <t xml:space="preserve">Classification </t>
  </si>
  <si>
    <r>
      <rPr>
        <b/>
        <sz val="11"/>
        <color theme="1"/>
        <rFont val="Calibri"/>
        <family val="2"/>
        <scheme val="minor"/>
      </rPr>
      <t>Note</t>
    </r>
    <r>
      <rPr>
        <sz val="11"/>
        <color theme="1"/>
        <rFont val="Calibri"/>
        <family val="2"/>
        <scheme val="minor"/>
      </rPr>
      <t>: All crew response pricing is inclusive of overtime, holidays, weekends and Labour as per response resource list below</t>
    </r>
  </si>
  <si>
    <t>Response Classification and Resource List</t>
  </si>
  <si>
    <t>Total Distance Travelled</t>
  </si>
  <si>
    <t>Item no </t>
  </si>
  <si>
    <t xml:space="preserve">Call out Standby to TPL Sites </t>
  </si>
  <si>
    <t>DEPOT/STATION</t>
  </si>
  <si>
    <t>Location: Tenderers Office as reference (base/Responding Station)</t>
  </si>
  <si>
    <t>Airport</t>
  </si>
  <si>
    <t>Alrode</t>
  </si>
  <si>
    <t>Coalbrook</t>
  </si>
  <si>
    <t>Kendal</t>
  </si>
  <si>
    <t>Klerksdorp</t>
  </si>
  <si>
    <t>Kroonstad</t>
  </si>
  <si>
    <t>Jameson park terminal</t>
  </si>
  <si>
    <t>Langlaagte</t>
  </si>
  <si>
    <t>Magdala</t>
  </si>
  <si>
    <t>Rustenburg</t>
  </si>
  <si>
    <t>Sasolburg</t>
  </si>
  <si>
    <t>Secunda</t>
  </si>
  <si>
    <t>Tarlton</t>
  </si>
  <si>
    <t>Waltloo</t>
  </si>
  <si>
    <t>Witbank</t>
  </si>
  <si>
    <t>Meyerton</t>
  </si>
  <si>
    <t>Bethlehem</t>
  </si>
  <si>
    <t>Newcastle</t>
  </si>
  <si>
    <t>Ladysmith</t>
  </si>
  <si>
    <t>Mnambithi</t>
  </si>
  <si>
    <t>Van reenen</t>
  </si>
  <si>
    <t>Wilge</t>
  </si>
  <si>
    <t>Fort mistake</t>
  </si>
  <si>
    <t>Quagga</t>
  </si>
  <si>
    <t>Warden</t>
  </si>
  <si>
    <t>Duzi</t>
  </si>
  <si>
    <t>Empangeni</t>
  </si>
  <si>
    <t>Hillcrest</t>
  </si>
  <si>
    <t>Howick</t>
  </si>
  <si>
    <t>Mooiriver</t>
  </si>
  <si>
    <t xml:space="preserve">Durban pump Station </t>
  </si>
  <si>
    <t>Island view</t>
  </si>
  <si>
    <t>Twini</t>
  </si>
  <si>
    <t>Hilltop</t>
  </si>
  <si>
    <t>Mngeni</t>
  </si>
  <si>
    <t>Scheepersnek</t>
  </si>
  <si>
    <t>Standerton Workshop</t>
  </si>
  <si>
    <t xml:space="preserve">Required Resource and Equipment </t>
  </si>
  <si>
    <t xml:space="preserve">X1 Senior Fire Officer </t>
  </si>
  <si>
    <t xml:space="preserve">X2 Fire Fighters </t>
  </si>
  <si>
    <t xml:space="preserve">Rescue Ropes, Anchors &amp; Ancillary Rescue Equipment </t>
  </si>
  <si>
    <t xml:space="preserve">X1 Rescue Tripod </t>
  </si>
  <si>
    <t>X4 Self-Containing Breathing Apparatus</t>
  </si>
  <si>
    <t xml:space="preserve">X5 Safety Harness </t>
  </si>
  <si>
    <t>X2 Gas Monitor</t>
  </si>
  <si>
    <t>First Aid Equipment (First Aid Kit)</t>
  </si>
  <si>
    <t>X2 Fire Fighters with Full Fire Fighting kit</t>
  </si>
  <si>
    <t xml:space="preserve">X1 Senior Fire Officer with Full Fire Fighting Kit </t>
  </si>
  <si>
    <t>X2 Fire Fighters with Full Fire Fighting Kit</t>
  </si>
  <si>
    <t xml:space="preserve">X1 50 kg DCP Fire Extinguisher </t>
  </si>
  <si>
    <t xml:space="preserve">X1 Foam Branch Inductor </t>
  </si>
  <si>
    <t>X2 Fire Hose and/or Hose reels (30m each)</t>
  </si>
  <si>
    <t>X1 Senior Fire Officer with Full Fire Fighting Kit</t>
  </si>
  <si>
    <t>Fire Response Level 1 (Refer to Scope of works under section 6)</t>
  </si>
  <si>
    <t>Fire Response Level 2 (Refer to Scope of works under section 6)</t>
  </si>
  <si>
    <t>PRICE LIST</t>
  </si>
  <si>
    <t xml:space="preserve"> DESCRIPTIONS</t>
  </si>
  <si>
    <t>ITEM NUMBER</t>
  </si>
  <si>
    <t>File</t>
  </si>
  <si>
    <t xml:space="preserve">Call Out Fee </t>
  </si>
  <si>
    <t>Confined Space Rescue</t>
  </si>
  <si>
    <t xml:space="preserve"> 50 Litres Fire Fighting Foam </t>
  </si>
  <si>
    <t xml:space="preserve">50 Litres Fire Fighting Foam </t>
  </si>
  <si>
    <t xml:space="preserve">X1 Minimum 6000 Litres Medium Pumper Fire Engine </t>
  </si>
  <si>
    <t xml:space="preserve">Minimum 2500 Litres Portable water Tanker </t>
  </si>
  <si>
    <t>Air Supply Equipment (Minimum of 4 Mask and 40 Litres combined)</t>
  </si>
  <si>
    <t>Site addresses</t>
  </si>
  <si>
    <t>Confined Space Rescue (Refer to Scope of works under section 6)</t>
  </si>
  <si>
    <t>NOTE: Bidders are to complete column F in full (rate) thereafter complete column G (total price)</t>
  </si>
  <si>
    <t>TENDER NUMBER: TPL/2024/05/0003/66723/RFP</t>
  </si>
  <si>
    <t>Fire Response Level 3 (Refer to e of works under section 6)</t>
  </si>
  <si>
    <t>X1 Senior Fire Officer A1:C30</t>
  </si>
  <si>
    <t xml:space="preserve">Onsite TPL Equipment to be used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</si>
</sst>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[$-409]d\-mmm\-yy;@"/>
    <numFmt numFmtId="165" formatCode="_-[$R-1C09]* #,##0.00_-;\-[$R-1C09]* #,##0.00_-;_-[$R-1C09]* &quot;-&quot;??_-;_-@_-"/>
    <numFmt numFmtId="166" formatCode="&quot;R&quot;\ #,##0.00"/>
  </numFmts>
  <fonts count="20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Times New Roman"/>
      <family val="1"/>
    </font>
    <font>
      <sz val="10"/>
      <color theme="1"/>
      <name val="Arial"/>
      <family val="2"/>
    </font>
    <font>
      <sz val="9"/>
      <color theme="1"/>
      <name val="Times New Roman"/>
      <family val="1"/>
    </font>
    <font>
      <b/>
      <sz val="12"/>
      <color rgb="FF000000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124">
    <xf numFmtId="0" fontId="0" fillId="0" borderId="0" xfId="0"/>
    <xf numFmtId="2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indent="1"/>
    </xf>
    <xf numFmtId="0" fontId="0" fillId="0" borderId="0" xfId="0" applyAlignment="1">
      <alignment horizontal="center"/>
    </xf>
    <xf numFmtId="0" fontId="15" fillId="0" borderId="0" xfId="0" applyFont="1" applyAlignment="1">
      <alignment horizontal="center"/>
    </xf>
    <xf numFmtId="0" fontId="16" fillId="0" borderId="0" xfId="0" applyFont="1"/>
    <xf numFmtId="43" fontId="0" fillId="0" borderId="0" xfId="1" applyFont="1" applyAlignment="1">
      <alignment horizontal="center"/>
    </xf>
    <xf numFmtId="43" fontId="0" fillId="0" borderId="0" xfId="1" applyFont="1"/>
    <xf numFmtId="2" fontId="0" fillId="0" borderId="14" xfId="0" applyNumberFormat="1" applyBorder="1" applyAlignment="1" applyProtection="1">
      <alignment horizontal="center" vertical="center"/>
      <protection hidden="1"/>
    </xf>
    <xf numFmtId="0" fontId="11" fillId="0" borderId="15" xfId="0" applyFont="1" applyBorder="1" applyAlignment="1" applyProtection="1">
      <alignment horizontal="left" vertical="center" wrapText="1"/>
      <protection hidden="1"/>
    </xf>
    <xf numFmtId="0" fontId="0" fillId="0" borderId="15" xfId="0" applyBorder="1" applyAlignment="1" applyProtection="1">
      <alignment horizontal="center" vertical="center"/>
      <protection hidden="1"/>
    </xf>
    <xf numFmtId="0" fontId="0" fillId="0" borderId="15" xfId="0" applyBorder="1" applyAlignment="1" applyProtection="1">
      <alignment horizontal="left" vertical="center" indent="1"/>
      <protection hidden="1"/>
    </xf>
    <xf numFmtId="0" fontId="0" fillId="0" borderId="16" xfId="0" applyBorder="1" applyAlignment="1" applyProtection="1">
      <alignment horizontal="left" vertical="center" indent="1"/>
      <protection hidden="1"/>
    </xf>
    <xf numFmtId="2" fontId="0" fillId="0" borderId="17" xfId="0" applyNumberFormat="1" applyBorder="1" applyAlignment="1" applyProtection="1">
      <alignment horizontal="center" vertical="center"/>
      <protection hidden="1"/>
    </xf>
    <xf numFmtId="0" fontId="11" fillId="0" borderId="0" xfId="0" applyFont="1" applyAlignment="1" applyProtection="1">
      <alignment horizontal="left" vertical="center" wrapText="1"/>
      <protection hidden="1"/>
    </xf>
    <xf numFmtId="0" fontId="0" fillId="0" borderId="0" xfId="0" applyAlignment="1" applyProtection="1">
      <alignment horizontal="center" vertical="center"/>
      <protection hidden="1"/>
    </xf>
    <xf numFmtId="0" fontId="0" fillId="0" borderId="0" xfId="0" applyAlignment="1" applyProtection="1">
      <alignment horizontal="left" vertical="center" indent="1"/>
      <protection hidden="1"/>
    </xf>
    <xf numFmtId="0" fontId="0" fillId="0" borderId="18" xfId="0" applyBorder="1" applyAlignment="1" applyProtection="1">
      <alignment horizontal="left" vertical="center" indent="1"/>
      <protection hidden="1"/>
    </xf>
    <xf numFmtId="0" fontId="11" fillId="0" borderId="0" xfId="0" applyFont="1" applyAlignment="1" applyProtection="1">
      <alignment horizontal="left" vertical="center" wrapText="1"/>
      <protection hidden="1"/>
    </xf>
    <xf numFmtId="0" fontId="12" fillId="0" borderId="0" xfId="0" applyFont="1" applyAlignment="1" applyProtection="1">
      <alignment horizontal="center" wrapText="1"/>
      <protection hidden="1"/>
    </xf>
    <xf numFmtId="164" fontId="0" fillId="0" borderId="0" xfId="0" applyNumberFormat="1" applyAlignment="1" applyProtection="1">
      <alignment horizontal="center" vertical="center"/>
      <protection hidden="1"/>
    </xf>
    <xf numFmtId="2" fontId="0" fillId="0" borderId="19" xfId="0" applyNumberFormat="1" applyBorder="1" applyAlignment="1" applyProtection="1">
      <alignment horizontal="center" vertical="center"/>
      <protection hidden="1"/>
    </xf>
    <xf numFmtId="0" fontId="0" fillId="0" borderId="20" xfId="0" applyBorder="1" applyAlignment="1" applyProtection="1">
      <alignment horizontal="left" indent="2"/>
      <protection hidden="1"/>
    </xf>
    <xf numFmtId="0" fontId="0" fillId="0" borderId="20" xfId="0" applyBorder="1" applyAlignment="1" applyProtection="1">
      <alignment horizontal="center" vertical="center"/>
      <protection hidden="1"/>
    </xf>
    <xf numFmtId="0" fontId="0" fillId="0" borderId="20" xfId="0" applyBorder="1" applyAlignment="1" applyProtection="1">
      <alignment horizontal="left" vertical="center" indent="1"/>
      <protection hidden="1"/>
    </xf>
    <xf numFmtId="0" fontId="0" fillId="0" borderId="21" xfId="0" applyBorder="1" applyAlignment="1" applyProtection="1">
      <alignment horizontal="left" vertical="center" indent="1"/>
      <protection hidden="1"/>
    </xf>
    <xf numFmtId="2" fontId="8" fillId="0" borderId="2" xfId="0" applyNumberFormat="1" applyFont="1" applyBorder="1" applyAlignment="1" applyProtection="1">
      <alignment horizontal="center" vertical="center" wrapText="1"/>
      <protection hidden="1"/>
    </xf>
    <xf numFmtId="0" fontId="8" fillId="0" borderId="2" xfId="0" applyFont="1" applyBorder="1" applyAlignment="1" applyProtection="1">
      <alignment horizontal="center" vertical="center" wrapText="1"/>
      <protection hidden="1"/>
    </xf>
    <xf numFmtId="0" fontId="8" fillId="0" borderId="2" xfId="0" applyFont="1" applyBorder="1" applyAlignment="1" applyProtection="1">
      <alignment horizontal="center" vertical="center"/>
      <protection hidden="1"/>
    </xf>
    <xf numFmtId="0" fontId="17" fillId="0" borderId="2" xfId="0" applyFont="1" applyBorder="1" applyAlignment="1" applyProtection="1">
      <alignment horizontal="center" vertical="center" wrapText="1"/>
      <protection hidden="1"/>
    </xf>
    <xf numFmtId="0" fontId="17" fillId="0" borderId="2" xfId="0" applyFont="1" applyBorder="1" applyAlignment="1" applyProtection="1">
      <alignment horizontal="center" vertical="center"/>
      <protection hidden="1"/>
    </xf>
    <xf numFmtId="2" fontId="8" fillId="0" borderId="22" xfId="0" applyNumberFormat="1" applyFont="1" applyBorder="1" applyAlignment="1" applyProtection="1">
      <alignment horizontal="center" vertical="center"/>
      <protection hidden="1"/>
    </xf>
    <xf numFmtId="0" fontId="0" fillId="0" borderId="22" xfId="0" applyBorder="1" applyAlignment="1" applyProtection="1">
      <alignment wrapText="1"/>
      <protection hidden="1"/>
    </xf>
    <xf numFmtId="0" fontId="0" fillId="0" borderId="22" xfId="0" applyBorder="1" applyAlignment="1" applyProtection="1">
      <alignment horizontal="center" vertical="center"/>
      <protection hidden="1"/>
    </xf>
    <xf numFmtId="0" fontId="18" fillId="0" borderId="22" xfId="0" applyFont="1" applyBorder="1" applyAlignment="1" applyProtection="1">
      <alignment horizontal="center" vertical="center"/>
      <protection hidden="1"/>
    </xf>
    <xf numFmtId="0" fontId="18" fillId="0" borderId="22" xfId="0" applyFont="1" applyBorder="1" applyAlignment="1" applyProtection="1">
      <alignment horizontal="left" vertical="center" indent="1"/>
      <protection hidden="1"/>
    </xf>
    <xf numFmtId="2" fontId="8" fillId="6" borderId="2" xfId="0" applyNumberFormat="1" applyFont="1" applyFill="1" applyBorder="1" applyAlignment="1" applyProtection="1">
      <alignment horizontal="center" vertical="center"/>
      <protection hidden="1"/>
    </xf>
    <xf numFmtId="0" fontId="13" fillId="6" borderId="2" xfId="0" applyFont="1" applyFill="1" applyBorder="1" applyAlignment="1" applyProtection="1">
      <alignment horizontal="justify" vertical="center" wrapText="1"/>
      <protection hidden="1"/>
    </xf>
    <xf numFmtId="0" fontId="0" fillId="6" borderId="2" xfId="0" applyFill="1" applyBorder="1" applyAlignment="1" applyProtection="1">
      <alignment horizontal="center" vertical="center"/>
      <protection hidden="1"/>
    </xf>
    <xf numFmtId="0" fontId="17" fillId="6" borderId="2" xfId="0" applyFont="1" applyFill="1" applyBorder="1" applyAlignment="1" applyProtection="1">
      <alignment horizontal="center" vertical="center"/>
      <protection hidden="1"/>
    </xf>
    <xf numFmtId="0" fontId="18" fillId="6" borderId="2" xfId="0" applyFont="1" applyFill="1" applyBorder="1" applyAlignment="1" applyProtection="1">
      <alignment horizontal="left" vertical="center" indent="1"/>
      <protection hidden="1"/>
    </xf>
    <xf numFmtId="2" fontId="0" fillId="0" borderId="23" xfId="0" applyNumberFormat="1" applyBorder="1" applyAlignment="1" applyProtection="1">
      <alignment horizontal="center" vertical="center"/>
      <protection hidden="1"/>
    </xf>
    <xf numFmtId="0" fontId="19" fillId="0" borderId="23" xfId="0" applyFont="1" applyBorder="1" applyAlignment="1" applyProtection="1">
      <alignment horizontal="justify" vertical="center" wrapText="1"/>
      <protection hidden="1"/>
    </xf>
    <xf numFmtId="0" fontId="0" fillId="0" borderId="23" xfId="0" applyBorder="1" applyAlignment="1" applyProtection="1">
      <alignment horizontal="center" vertical="center"/>
      <protection hidden="1"/>
    </xf>
    <xf numFmtId="0" fontId="18" fillId="0" borderId="23" xfId="0" applyFont="1" applyBorder="1" applyAlignment="1" applyProtection="1">
      <alignment horizontal="center" vertical="center"/>
      <protection hidden="1"/>
    </xf>
    <xf numFmtId="165" fontId="18" fillId="0" borderId="24" xfId="0" applyNumberFormat="1" applyFont="1" applyBorder="1" applyAlignment="1" applyProtection="1">
      <alignment horizontal="left" vertical="center" indent="1"/>
      <protection hidden="1"/>
    </xf>
    <xf numFmtId="165" fontId="18" fillId="0" borderId="23" xfId="0" applyNumberFormat="1" applyFont="1" applyBorder="1" applyAlignment="1" applyProtection="1">
      <alignment horizontal="left" vertical="center" indent="1"/>
      <protection hidden="1"/>
    </xf>
    <xf numFmtId="2" fontId="0" fillId="0" borderId="25" xfId="0" applyNumberFormat="1" applyBorder="1" applyAlignment="1" applyProtection="1">
      <alignment horizontal="center" vertical="center"/>
      <protection hidden="1"/>
    </xf>
    <xf numFmtId="0" fontId="19" fillId="0" borderId="24" xfId="0" applyFont="1" applyBorder="1" applyAlignment="1" applyProtection="1">
      <alignment horizontal="justify" vertical="center" wrapText="1"/>
      <protection hidden="1"/>
    </xf>
    <xf numFmtId="0" fontId="0" fillId="0" borderId="24" xfId="0" applyBorder="1" applyAlignment="1" applyProtection="1">
      <alignment horizontal="center" vertical="center"/>
      <protection hidden="1"/>
    </xf>
    <xf numFmtId="0" fontId="18" fillId="0" borderId="24" xfId="0" applyFont="1" applyBorder="1" applyAlignment="1" applyProtection="1">
      <alignment horizontal="center" vertical="center"/>
      <protection hidden="1"/>
    </xf>
    <xf numFmtId="165" fontId="18" fillId="0" borderId="25" xfId="0" applyNumberFormat="1" applyFont="1" applyBorder="1" applyAlignment="1" applyProtection="1">
      <alignment horizontal="left" vertical="center" indent="1"/>
      <protection hidden="1"/>
    </xf>
    <xf numFmtId="0" fontId="18" fillId="0" borderId="0" xfId="0" applyFont="1" applyAlignment="1" applyProtection="1">
      <alignment horizontal="center" vertical="center"/>
      <protection hidden="1"/>
    </xf>
    <xf numFmtId="2" fontId="0" fillId="0" borderId="22" xfId="0" applyNumberFormat="1" applyBorder="1" applyAlignment="1" applyProtection="1">
      <alignment horizontal="center" vertical="center"/>
      <protection hidden="1"/>
    </xf>
    <xf numFmtId="0" fontId="14" fillId="0" borderId="22" xfId="0" applyFont="1" applyBorder="1" applyAlignment="1" applyProtection="1">
      <alignment horizontal="justify" vertical="center" wrapText="1"/>
      <protection hidden="1"/>
    </xf>
    <xf numFmtId="0" fontId="13" fillId="6" borderId="2" xfId="0" applyFont="1" applyFill="1" applyBorder="1" applyAlignment="1" applyProtection="1">
      <alignment horizontal="right" vertical="center" wrapText="1"/>
      <protection hidden="1"/>
    </xf>
    <xf numFmtId="0" fontId="18" fillId="6" borderId="2" xfId="0" applyFont="1" applyFill="1" applyBorder="1" applyAlignment="1" applyProtection="1">
      <alignment horizontal="center" vertical="center"/>
      <protection hidden="1"/>
    </xf>
    <xf numFmtId="43" fontId="18" fillId="6" borderId="2" xfId="1" applyFont="1" applyFill="1" applyBorder="1" applyAlignment="1" applyProtection="1">
      <alignment horizontal="left" vertical="center" indent="1"/>
      <protection hidden="1"/>
    </xf>
    <xf numFmtId="43" fontId="17" fillId="6" borderId="2" xfId="1" applyFont="1" applyFill="1" applyBorder="1" applyAlignment="1" applyProtection="1">
      <alignment horizontal="left" vertical="center" indent="1"/>
      <protection hidden="1"/>
    </xf>
    <xf numFmtId="0" fontId="14" fillId="0" borderId="23" xfId="0" applyFont="1" applyBorder="1" applyAlignment="1" applyProtection="1">
      <alignment horizontal="justify" vertical="center" wrapText="1"/>
      <protection hidden="1"/>
    </xf>
    <xf numFmtId="0" fontId="14" fillId="0" borderId="25" xfId="0" applyFont="1" applyBorder="1" applyAlignment="1" applyProtection="1">
      <alignment horizontal="justify" vertical="center" wrapText="1"/>
      <protection hidden="1"/>
    </xf>
    <xf numFmtId="0" fontId="0" fillId="0" borderId="25" xfId="0" applyBorder="1" applyAlignment="1" applyProtection="1">
      <alignment horizontal="center" vertical="center"/>
      <protection hidden="1"/>
    </xf>
    <xf numFmtId="0" fontId="18" fillId="0" borderId="25" xfId="0" applyFont="1" applyBorder="1" applyAlignment="1" applyProtection="1">
      <alignment horizontal="center" vertical="center"/>
      <protection hidden="1"/>
    </xf>
    <xf numFmtId="0" fontId="18" fillId="0" borderId="25" xfId="0" applyFont="1" applyBorder="1" applyAlignment="1" applyProtection="1">
      <alignment horizontal="left" vertical="center" indent="1"/>
      <protection hidden="1"/>
    </xf>
    <xf numFmtId="2" fontId="8" fillId="6" borderId="3" xfId="0" applyNumberFormat="1" applyFont="1" applyFill="1" applyBorder="1" applyAlignment="1" applyProtection="1">
      <alignment horizontal="center" vertical="center"/>
      <protection hidden="1"/>
    </xf>
    <xf numFmtId="0" fontId="13" fillId="6" borderId="3" xfId="0" applyFont="1" applyFill="1" applyBorder="1" applyAlignment="1" applyProtection="1">
      <alignment horizontal="justify" vertical="center" wrapText="1"/>
      <protection hidden="1"/>
    </xf>
    <xf numFmtId="0" fontId="0" fillId="6" borderId="3" xfId="0" applyFill="1" applyBorder="1" applyAlignment="1" applyProtection="1">
      <alignment horizontal="center" vertical="center"/>
      <protection hidden="1"/>
    </xf>
    <xf numFmtId="0" fontId="17" fillId="6" borderId="3" xfId="0" applyFont="1" applyFill="1" applyBorder="1" applyAlignment="1" applyProtection="1">
      <alignment horizontal="center" vertical="center"/>
      <protection hidden="1"/>
    </xf>
    <xf numFmtId="0" fontId="17" fillId="6" borderId="3" xfId="0" applyFont="1" applyFill="1" applyBorder="1" applyAlignment="1" applyProtection="1">
      <alignment horizontal="left" vertical="center" indent="1"/>
      <protection hidden="1"/>
    </xf>
    <xf numFmtId="2" fontId="0" fillId="0" borderId="31" xfId="0" applyNumberFormat="1" applyBorder="1" applyAlignment="1" applyProtection="1">
      <alignment horizontal="center" vertical="center"/>
      <protection hidden="1"/>
    </xf>
    <xf numFmtId="0" fontId="14" fillId="0" borderId="0" xfId="0" applyFont="1" applyAlignment="1" applyProtection="1">
      <alignment horizontal="justify" vertical="center" wrapText="1"/>
      <protection hidden="1"/>
    </xf>
    <xf numFmtId="0" fontId="0" fillId="0" borderId="26" xfId="0" applyBorder="1" applyAlignment="1" applyProtection="1">
      <alignment horizontal="center" vertical="center"/>
      <protection hidden="1"/>
    </xf>
    <xf numFmtId="165" fontId="18" fillId="0" borderId="26" xfId="0" applyNumberFormat="1" applyFont="1" applyBorder="1" applyAlignment="1" applyProtection="1">
      <alignment horizontal="left" vertical="center" indent="1"/>
      <protection hidden="1"/>
    </xf>
    <xf numFmtId="165" fontId="18" fillId="0" borderId="18" xfId="0" applyNumberFormat="1" applyFont="1" applyBorder="1" applyAlignment="1" applyProtection="1">
      <alignment horizontal="left" vertical="center" indent="1"/>
      <protection hidden="1"/>
    </xf>
    <xf numFmtId="2" fontId="0" fillId="6" borderId="28" xfId="0" applyNumberFormat="1" applyFill="1" applyBorder="1" applyAlignment="1" applyProtection="1">
      <alignment horizontal="center" vertical="center"/>
      <protection hidden="1"/>
    </xf>
    <xf numFmtId="0" fontId="14" fillId="6" borderId="29" xfId="0" applyFont="1" applyFill="1" applyBorder="1" applyAlignment="1" applyProtection="1">
      <alignment horizontal="justify" vertical="center" wrapText="1"/>
      <protection hidden="1"/>
    </xf>
    <xf numFmtId="0" fontId="0" fillId="6" borderId="29" xfId="0" applyFill="1" applyBorder="1" applyAlignment="1" applyProtection="1">
      <alignment horizontal="center" vertical="center"/>
      <protection hidden="1"/>
    </xf>
    <xf numFmtId="165" fontId="17" fillId="6" borderId="29" xfId="0" applyNumberFormat="1" applyFont="1" applyFill="1" applyBorder="1" applyAlignment="1" applyProtection="1">
      <alignment horizontal="center" vertical="center"/>
      <protection hidden="1"/>
    </xf>
    <xf numFmtId="165" fontId="18" fillId="6" borderId="30" xfId="0" applyNumberFormat="1" applyFont="1" applyFill="1" applyBorder="1" applyAlignment="1" applyProtection="1">
      <alignment horizontal="left" vertical="center" indent="1"/>
      <protection hidden="1"/>
    </xf>
    <xf numFmtId="2" fontId="0" fillId="0" borderId="24" xfId="0" applyNumberFormat="1" applyBorder="1" applyAlignment="1" applyProtection="1">
      <alignment horizontal="center" vertical="center"/>
      <protection hidden="1"/>
    </xf>
    <xf numFmtId="0" fontId="14" fillId="0" borderId="24" xfId="0" applyFont="1" applyBorder="1" applyAlignment="1" applyProtection="1">
      <alignment horizontal="justify" vertical="center" wrapText="1"/>
      <protection hidden="1"/>
    </xf>
    <xf numFmtId="165" fontId="18" fillId="0" borderId="22" xfId="0" applyNumberFormat="1" applyFont="1" applyBorder="1" applyAlignment="1" applyProtection="1">
      <alignment horizontal="left" vertical="center" indent="1"/>
      <protection hidden="1"/>
    </xf>
    <xf numFmtId="0" fontId="18" fillId="6" borderId="3" xfId="0" applyFont="1" applyFill="1" applyBorder="1" applyAlignment="1" applyProtection="1">
      <alignment horizontal="left" vertical="center" indent="1"/>
      <protection hidden="1"/>
    </xf>
    <xf numFmtId="2" fontId="0" fillId="0" borderId="27" xfId="0" applyNumberFormat="1" applyBorder="1" applyAlignment="1" applyProtection="1">
      <alignment horizontal="center" vertical="center"/>
      <protection hidden="1"/>
    </xf>
    <xf numFmtId="0" fontId="14" fillId="0" borderId="27" xfId="0" applyFont="1" applyBorder="1" applyAlignment="1" applyProtection="1">
      <alignment wrapText="1"/>
      <protection hidden="1"/>
    </xf>
    <xf numFmtId="0" fontId="0" fillId="0" borderId="27" xfId="0" applyBorder="1" applyAlignment="1" applyProtection="1">
      <alignment horizontal="center" vertical="center"/>
      <protection hidden="1"/>
    </xf>
    <xf numFmtId="0" fontId="18" fillId="0" borderId="27" xfId="0" applyFont="1" applyBorder="1" applyAlignment="1" applyProtection="1">
      <alignment horizontal="center" vertical="center"/>
      <protection hidden="1"/>
    </xf>
    <xf numFmtId="165" fontId="18" fillId="0" borderId="27" xfId="0" applyNumberFormat="1" applyFont="1" applyBorder="1" applyAlignment="1" applyProtection="1">
      <alignment horizontal="left" vertical="center" indent="1"/>
      <protection hidden="1"/>
    </xf>
    <xf numFmtId="0" fontId="14" fillId="0" borderId="22" xfId="0" applyFont="1" applyBorder="1" applyAlignment="1" applyProtection="1">
      <alignment wrapText="1"/>
      <protection hidden="1"/>
    </xf>
    <xf numFmtId="2" fontId="8" fillId="0" borderId="26" xfId="0" applyNumberFormat="1" applyFont="1" applyBorder="1" applyAlignment="1" applyProtection="1">
      <alignment horizontal="center" vertical="center"/>
      <protection hidden="1"/>
    </xf>
    <xf numFmtId="0" fontId="0" fillId="0" borderId="26" xfId="0" applyBorder="1" applyProtection="1">
      <protection hidden="1"/>
    </xf>
    <xf numFmtId="0" fontId="0" fillId="0" borderId="26" xfId="0" applyBorder="1" applyAlignment="1" applyProtection="1">
      <alignment horizontal="left" vertical="center" indent="1"/>
      <protection hidden="1"/>
    </xf>
    <xf numFmtId="2" fontId="0" fillId="0" borderId="0" xfId="0" applyNumberFormat="1" applyAlignment="1" applyProtection="1">
      <alignment horizontal="center" vertical="center"/>
      <protection hidden="1"/>
    </xf>
    <xf numFmtId="0" fontId="0" fillId="0" borderId="0" xfId="0" applyProtection="1">
      <protection hidden="1"/>
    </xf>
    <xf numFmtId="0" fontId="8" fillId="0" borderId="2" xfId="0" applyFont="1" applyBorder="1" applyAlignment="1" applyProtection="1">
      <alignment horizontal="center" vertical="center"/>
      <protection hidden="1"/>
    </xf>
    <xf numFmtId="166" fontId="8" fillId="0" borderId="2" xfId="0" applyNumberFormat="1" applyFont="1" applyBorder="1" applyAlignment="1" applyProtection="1">
      <alignment horizontal="left" vertical="center" indent="1"/>
      <protection hidden="1"/>
    </xf>
    <xf numFmtId="0" fontId="8" fillId="0" borderId="0" xfId="0" applyFont="1" applyProtection="1">
      <protection hidden="1"/>
    </xf>
    <xf numFmtId="43" fontId="0" fillId="0" borderId="0" xfId="1" applyFont="1" applyAlignment="1" applyProtection="1">
      <alignment horizontal="left" vertical="center" indent="1"/>
      <protection hidden="1"/>
    </xf>
    <xf numFmtId="0" fontId="2" fillId="0" borderId="12" xfId="0" applyFont="1" applyBorder="1" applyAlignment="1" applyProtection="1">
      <alignment horizontal="center"/>
      <protection hidden="1"/>
    </xf>
    <xf numFmtId="0" fontId="2" fillId="0" borderId="0" xfId="0" applyFont="1" applyAlignment="1" applyProtection="1">
      <alignment horizontal="center"/>
      <protection hidden="1"/>
    </xf>
    <xf numFmtId="0" fontId="9" fillId="4" borderId="1" xfId="0" applyFont="1" applyFill="1" applyBorder="1" applyAlignment="1" applyProtection="1">
      <alignment horizontal="center" vertical="center"/>
      <protection hidden="1"/>
    </xf>
    <xf numFmtId="0" fontId="0" fillId="5" borderId="0" xfId="0" applyFill="1" applyProtection="1">
      <protection hidden="1"/>
    </xf>
    <xf numFmtId="0" fontId="0" fillId="0" borderId="4" xfId="0" applyBorder="1" applyAlignment="1" applyProtection="1">
      <alignment horizontal="left" vertical="center"/>
      <protection hidden="1"/>
    </xf>
    <xf numFmtId="0" fontId="0" fillId="0" borderId="1" xfId="0" applyBorder="1" applyAlignment="1" applyProtection="1">
      <alignment wrapText="1"/>
      <protection hidden="1"/>
    </xf>
    <xf numFmtId="0" fontId="0" fillId="0" borderId="13" xfId="0" applyBorder="1" applyAlignment="1" applyProtection="1">
      <alignment horizontal="left" vertical="center"/>
      <protection hidden="1"/>
    </xf>
    <xf numFmtId="0" fontId="0" fillId="0" borderId="1" xfId="0" applyBorder="1" applyProtection="1">
      <protection hidden="1"/>
    </xf>
    <xf numFmtId="0" fontId="0" fillId="0" borderId="8" xfId="0" applyBorder="1" applyAlignment="1" applyProtection="1">
      <alignment horizontal="left" vertical="center"/>
      <protection hidden="1"/>
    </xf>
    <xf numFmtId="0" fontId="0" fillId="0" borderId="10" xfId="0" applyBorder="1" applyAlignment="1" applyProtection="1">
      <alignment horizontal="left" vertical="center"/>
      <protection hidden="1"/>
    </xf>
    <xf numFmtId="0" fontId="0" fillId="0" borderId="9" xfId="0" applyBorder="1" applyAlignment="1" applyProtection="1">
      <alignment horizontal="left" vertical="center"/>
      <protection hidden="1"/>
    </xf>
    <xf numFmtId="0" fontId="0" fillId="0" borderId="11" xfId="0" applyBorder="1" applyAlignment="1" applyProtection="1">
      <alignment horizontal="left" vertical="center"/>
      <protection hidden="1"/>
    </xf>
    <xf numFmtId="0" fontId="0" fillId="0" borderId="1" xfId="0" applyBorder="1" applyAlignment="1" applyProtection="1">
      <alignment horizontal="left" vertical="center"/>
      <protection hidden="1"/>
    </xf>
    <xf numFmtId="0" fontId="2" fillId="2" borderId="5" xfId="0" applyFont="1" applyFill="1" applyBorder="1" applyAlignment="1" applyProtection="1">
      <alignment horizontal="center"/>
      <protection hidden="1"/>
    </xf>
    <xf numFmtId="0" fontId="2" fillId="2" borderId="6" xfId="0" applyFont="1" applyFill="1" applyBorder="1" applyAlignment="1" applyProtection="1">
      <alignment horizontal="center"/>
      <protection hidden="1"/>
    </xf>
    <xf numFmtId="0" fontId="2" fillId="2" borderId="7" xfId="0" applyFont="1" applyFill="1" applyBorder="1" applyAlignment="1" applyProtection="1">
      <alignment horizontal="center"/>
      <protection hidden="1"/>
    </xf>
    <xf numFmtId="0" fontId="1" fillId="2" borderId="2" xfId="0" applyFont="1" applyFill="1" applyBorder="1" applyAlignment="1" applyProtection="1">
      <alignment horizontal="center" vertical="center" wrapText="1"/>
      <protection hidden="1"/>
    </xf>
    <xf numFmtId="0" fontId="1" fillId="2" borderId="2" xfId="0" applyFont="1" applyFill="1" applyBorder="1" applyAlignment="1" applyProtection="1">
      <alignment horizontal="center" vertical="center"/>
      <protection hidden="1"/>
    </xf>
    <xf numFmtId="0" fontId="7" fillId="3" borderId="3" xfId="0" applyFont="1" applyFill="1" applyBorder="1" applyAlignment="1" applyProtection="1">
      <alignment vertical="center" wrapText="1"/>
      <protection hidden="1"/>
    </xf>
    <xf numFmtId="0" fontId="4" fillId="0" borderId="1" xfId="0" applyFont="1" applyBorder="1" applyAlignment="1" applyProtection="1">
      <alignment vertical="center" wrapText="1"/>
      <protection hidden="1"/>
    </xf>
    <xf numFmtId="0" fontId="4" fillId="0" borderId="1" xfId="0" applyFont="1" applyBorder="1" applyAlignment="1" applyProtection="1">
      <alignment vertical="center" wrapText="1"/>
      <protection hidden="1"/>
    </xf>
    <xf numFmtId="0" fontId="3" fillId="0" borderId="1" xfId="0" applyFont="1" applyBorder="1" applyAlignment="1" applyProtection="1">
      <alignment vertical="center" wrapText="1"/>
      <protection hidden="1"/>
    </xf>
    <xf numFmtId="0" fontId="5" fillId="0" borderId="1" xfId="0" applyFont="1" applyBorder="1" applyAlignment="1" applyProtection="1">
      <alignment horizontal="center" vertical="center" wrapText="1"/>
      <protection hidden="1"/>
    </xf>
    <xf numFmtId="0" fontId="5" fillId="0" borderId="1" xfId="0" applyFont="1" applyBorder="1" applyAlignment="1" applyProtection="1">
      <alignment vertical="center" wrapText="1"/>
      <protection hidden="1"/>
    </xf>
    <xf numFmtId="0" fontId="6" fillId="0" borderId="1" xfId="0" applyFont="1" applyBorder="1" applyAlignment="1" applyProtection="1">
      <alignment vertical="center" wrapText="1"/>
      <protection hidden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990401</xdr:colOff>
      <xdr:row>1</xdr:row>
      <xdr:rowOff>153247</xdr:rowOff>
    </xdr:from>
    <xdr:to>
      <xdr:col>6</xdr:col>
      <xdr:colOff>815975</xdr:colOff>
      <xdr:row>3</xdr:row>
      <xdr:rowOff>400050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517401E-6684-4ADA-ADF0-A39075C1F6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515526" y="343747"/>
          <a:ext cx="1220034" cy="646853"/>
        </a:xfrm>
        <a:prstGeom prst="rect">
          <a:avLst/>
        </a:prstGeom>
      </xdr:spPr>
    </xdr:pic>
    <xdr:clientData/>
  </xdr:twoCellAnchor>
  <xdr:twoCellAnchor editAs="oneCell">
    <xdr:from>
      <xdr:col>5</xdr:col>
      <xdr:colOff>990401</xdr:colOff>
      <xdr:row>1</xdr:row>
      <xdr:rowOff>153247</xdr:rowOff>
    </xdr:from>
    <xdr:to>
      <xdr:col>6</xdr:col>
      <xdr:colOff>817880</xdr:colOff>
      <xdr:row>3</xdr:row>
      <xdr:rowOff>400050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312FAC3-75BC-4C4A-9F2D-8818087995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513621" y="343747"/>
          <a:ext cx="1235274" cy="6430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E0ED96-6CC7-423C-808E-D54C639CA855}">
  <sheetPr>
    <tabColor theme="9" tint="-0.249977111117893"/>
  </sheetPr>
  <dimension ref="B1:R34"/>
  <sheetViews>
    <sheetView workbookViewId="0">
      <selection activeCell="B2" sqref="B2:G34"/>
    </sheetView>
  </sheetViews>
  <sheetFormatPr defaultColWidth="8.6640625" defaultRowHeight="14.4" x14ac:dyDescent="0.3"/>
  <cols>
    <col min="1" max="1" width="4.33203125" customWidth="1"/>
    <col min="2" max="2" width="10.33203125" style="1" customWidth="1"/>
    <col min="3" max="3" width="101.109375" customWidth="1"/>
    <col min="4" max="4" width="16.6640625" style="2" customWidth="1"/>
    <col min="5" max="5" width="21.33203125" style="2" bestFit="1" customWidth="1"/>
    <col min="6" max="6" width="20.44140625" style="3" customWidth="1"/>
    <col min="7" max="7" width="20.6640625" style="3" customWidth="1"/>
    <col min="8" max="9" width="0" hidden="1" customWidth="1"/>
    <col min="10" max="10" width="10.6640625" hidden="1" customWidth="1"/>
    <col min="11" max="11" width="15.6640625" style="4" hidden="1" customWidth="1"/>
    <col min="12" max="12" width="11.88671875" style="4" hidden="1" customWidth="1"/>
    <col min="13" max="13" width="11.6640625" style="4" hidden="1" customWidth="1"/>
    <col min="14" max="17" width="13.5546875" style="4" hidden="1" customWidth="1"/>
    <col min="18" max="18" width="4.44140625" customWidth="1"/>
  </cols>
  <sheetData>
    <row r="1" spans="2:18" ht="15" thickBot="1" x14ac:dyDescent="0.35"/>
    <row r="2" spans="2:18" ht="15.6" x14ac:dyDescent="0.3">
      <c r="B2" s="9"/>
      <c r="C2" s="10" t="s">
        <v>0</v>
      </c>
      <c r="D2" s="10"/>
      <c r="E2" s="11"/>
      <c r="F2" s="12"/>
      <c r="G2" s="13"/>
    </row>
    <row r="3" spans="2:18" ht="15.6" x14ac:dyDescent="0.3">
      <c r="B3" s="14"/>
      <c r="C3" s="15" t="s">
        <v>118</v>
      </c>
      <c r="D3" s="15"/>
      <c r="E3" s="16"/>
      <c r="F3" s="17"/>
      <c r="G3" s="18"/>
    </row>
    <row r="4" spans="2:18" ht="33.6" customHeight="1" x14ac:dyDescent="0.3">
      <c r="B4" s="14"/>
      <c r="C4" s="19" t="s">
        <v>1</v>
      </c>
      <c r="D4" s="19"/>
      <c r="E4" s="19"/>
      <c r="F4" s="17"/>
      <c r="G4" s="18"/>
    </row>
    <row r="5" spans="2:18" ht="21" x14ac:dyDescent="0.4">
      <c r="B5" s="14"/>
      <c r="C5" s="20" t="s">
        <v>104</v>
      </c>
      <c r="D5" s="16"/>
      <c r="E5" s="21"/>
      <c r="F5" s="17"/>
      <c r="G5" s="18"/>
    </row>
    <row r="6" spans="2:18" ht="15" thickBot="1" x14ac:dyDescent="0.35">
      <c r="B6" s="22"/>
      <c r="C6" s="23"/>
      <c r="D6" s="24"/>
      <c r="E6" s="24"/>
      <c r="F6" s="25"/>
      <c r="G6" s="26"/>
    </row>
    <row r="7" spans="2:18" ht="29.4" thickBot="1" x14ac:dyDescent="0.35">
      <c r="B7" s="27" t="s">
        <v>106</v>
      </c>
      <c r="C7" s="28" t="s">
        <v>105</v>
      </c>
      <c r="D7" s="29" t="s">
        <v>2</v>
      </c>
      <c r="E7" s="30" t="s">
        <v>3</v>
      </c>
      <c r="F7" s="31" t="s">
        <v>4</v>
      </c>
      <c r="G7" s="30" t="s">
        <v>5</v>
      </c>
    </row>
    <row r="8" spans="2:18" ht="15" thickBot="1" x14ac:dyDescent="0.35">
      <c r="B8" s="32"/>
      <c r="C8" s="33"/>
      <c r="D8" s="34"/>
      <c r="E8" s="35"/>
      <c r="F8" s="36"/>
      <c r="G8" s="36"/>
    </row>
    <row r="9" spans="2:18" ht="15" thickBot="1" x14ac:dyDescent="0.35">
      <c r="B9" s="37">
        <v>1.01</v>
      </c>
      <c r="C9" s="38" t="s">
        <v>6</v>
      </c>
      <c r="D9" s="39"/>
      <c r="E9" s="40" t="s">
        <v>7</v>
      </c>
      <c r="F9" s="40" t="s">
        <v>8</v>
      </c>
      <c r="G9" s="41"/>
    </row>
    <row r="10" spans="2:18" x14ac:dyDescent="0.3">
      <c r="B10" s="42" t="s">
        <v>9</v>
      </c>
      <c r="C10" s="43" t="s">
        <v>102</v>
      </c>
      <c r="D10" s="44" t="s">
        <v>10</v>
      </c>
      <c r="E10" s="45">
        <f>20*3*8</f>
        <v>480</v>
      </c>
      <c r="F10" s="46"/>
      <c r="G10" s="47">
        <f>E10*F10</f>
        <v>0</v>
      </c>
      <c r="J10" s="5" t="s">
        <v>11</v>
      </c>
      <c r="K10" s="5" t="s">
        <v>11</v>
      </c>
    </row>
    <row r="11" spans="2:18" x14ac:dyDescent="0.3">
      <c r="B11" s="48" t="s">
        <v>12</v>
      </c>
      <c r="C11" s="49" t="s">
        <v>103</v>
      </c>
      <c r="D11" s="50" t="s">
        <v>10</v>
      </c>
      <c r="E11" s="51">
        <f>40*2*8</f>
        <v>640</v>
      </c>
      <c r="F11" s="46"/>
      <c r="G11" s="52">
        <f t="shared" ref="G11:G12" si="0">E11*F11</f>
        <v>0</v>
      </c>
      <c r="J11">
        <v>2017</v>
      </c>
      <c r="K11" s="4">
        <v>2018</v>
      </c>
      <c r="L11" s="4">
        <v>2019</v>
      </c>
      <c r="M11" s="4">
        <v>2020</v>
      </c>
      <c r="N11" s="4">
        <v>2021</v>
      </c>
      <c r="O11" s="4">
        <v>2022</v>
      </c>
      <c r="P11" s="4">
        <v>2023</v>
      </c>
      <c r="Q11" s="4">
        <v>2024</v>
      </c>
    </row>
    <row r="12" spans="2:18" x14ac:dyDescent="0.3">
      <c r="B12" s="48" t="s">
        <v>13</v>
      </c>
      <c r="C12" s="49" t="s">
        <v>119</v>
      </c>
      <c r="D12" s="50" t="s">
        <v>10</v>
      </c>
      <c r="E12" s="53">
        <v>96</v>
      </c>
      <c r="F12" s="46"/>
      <c r="G12" s="52">
        <f t="shared" si="0"/>
        <v>0</v>
      </c>
      <c r="H12" s="6" t="s">
        <v>14</v>
      </c>
      <c r="K12" s="7">
        <v>835166.52</v>
      </c>
      <c r="L12" s="7">
        <f>K12*1.07</f>
        <v>893628.17640000011</v>
      </c>
      <c r="M12" s="7">
        <f>L12*1.07</f>
        <v>956182.14874800015</v>
      </c>
      <c r="N12" s="7">
        <f t="shared" ref="N12:Q12" si="1">M12*1.07</f>
        <v>1023114.8991603602</v>
      </c>
      <c r="O12" s="7">
        <f t="shared" si="1"/>
        <v>1094732.9421015854</v>
      </c>
      <c r="P12" s="7">
        <f t="shared" si="1"/>
        <v>1171364.2480486964</v>
      </c>
      <c r="Q12" s="7">
        <f t="shared" si="1"/>
        <v>1253359.7454121052</v>
      </c>
      <c r="R12" s="8"/>
    </row>
    <row r="13" spans="2:18" ht="15" thickBot="1" x14ac:dyDescent="0.35">
      <c r="B13" s="54"/>
      <c r="C13" s="55"/>
      <c r="D13" s="50"/>
      <c r="E13" s="53"/>
      <c r="F13" s="36"/>
      <c r="G13" s="36"/>
    </row>
    <row r="14" spans="2:18" ht="15" thickBot="1" x14ac:dyDescent="0.35">
      <c r="B14" s="37"/>
      <c r="C14" s="56" t="s">
        <v>15</v>
      </c>
      <c r="D14" s="39"/>
      <c r="E14" s="57"/>
      <c r="F14" s="58"/>
      <c r="G14" s="59">
        <f>SUM(G10:G12)</f>
        <v>0</v>
      </c>
    </row>
    <row r="15" spans="2:18" ht="15" thickBot="1" x14ac:dyDescent="0.35">
      <c r="B15" s="37">
        <v>1.02</v>
      </c>
      <c r="C15" s="38" t="s">
        <v>16</v>
      </c>
      <c r="D15" s="39"/>
      <c r="E15" s="40" t="s">
        <v>7</v>
      </c>
      <c r="F15" s="40" t="s">
        <v>8</v>
      </c>
      <c r="G15" s="41"/>
    </row>
    <row r="16" spans="2:18" x14ac:dyDescent="0.3">
      <c r="B16" s="42" t="s">
        <v>17</v>
      </c>
      <c r="C16" s="60" t="s">
        <v>116</v>
      </c>
      <c r="D16" s="44" t="s">
        <v>10</v>
      </c>
      <c r="E16" s="45">
        <f>40*8</f>
        <v>320</v>
      </c>
      <c r="F16" s="46"/>
      <c r="G16" s="47">
        <f>E16*F16</f>
        <v>0</v>
      </c>
    </row>
    <row r="17" spans="2:7" ht="15" thickBot="1" x14ac:dyDescent="0.35">
      <c r="B17" s="48"/>
      <c r="C17" s="61"/>
      <c r="D17" s="62"/>
      <c r="E17" s="63"/>
      <c r="F17" s="64"/>
      <c r="G17" s="64"/>
    </row>
    <row r="18" spans="2:7" ht="15" thickBot="1" x14ac:dyDescent="0.35">
      <c r="B18" s="37"/>
      <c r="C18" s="56" t="s">
        <v>18</v>
      </c>
      <c r="D18" s="39"/>
      <c r="E18" s="57"/>
      <c r="F18" s="58"/>
      <c r="G18" s="59">
        <f>SUM(G16)</f>
        <v>0</v>
      </c>
    </row>
    <row r="19" spans="2:7" ht="15" thickBot="1" x14ac:dyDescent="0.35">
      <c r="B19" s="65">
        <v>1.03</v>
      </c>
      <c r="C19" s="66" t="s">
        <v>19</v>
      </c>
      <c r="D19" s="67"/>
      <c r="E19" s="68" t="s">
        <v>20</v>
      </c>
      <c r="F19" s="68" t="s">
        <v>21</v>
      </c>
      <c r="G19" s="69"/>
    </row>
    <row r="20" spans="2:7" x14ac:dyDescent="0.3">
      <c r="B20" s="42" t="s">
        <v>22</v>
      </c>
      <c r="C20" s="60" t="s">
        <v>23</v>
      </c>
      <c r="D20" s="44" t="s">
        <v>24</v>
      </c>
      <c r="E20" s="45">
        <v>30000</v>
      </c>
      <c r="F20" s="47"/>
      <c r="G20" s="47">
        <f>E20*F20</f>
        <v>0</v>
      </c>
    </row>
    <row r="21" spans="2:7" ht="15" thickBot="1" x14ac:dyDescent="0.35">
      <c r="B21" s="70"/>
      <c r="C21" s="71"/>
      <c r="D21" s="72"/>
      <c r="E21" s="35"/>
      <c r="F21" s="73"/>
      <c r="G21" s="74"/>
    </row>
    <row r="22" spans="2:7" ht="15" thickBot="1" x14ac:dyDescent="0.35">
      <c r="B22" s="75"/>
      <c r="C22" s="76"/>
      <c r="D22" s="77"/>
      <c r="E22" s="40" t="s">
        <v>25</v>
      </c>
      <c r="F22" s="78" t="s">
        <v>26</v>
      </c>
      <c r="G22" s="79"/>
    </row>
    <row r="23" spans="2:7" x14ac:dyDescent="0.3">
      <c r="B23" s="80" t="s">
        <v>27</v>
      </c>
      <c r="C23" s="81" t="s">
        <v>108</v>
      </c>
      <c r="D23" s="50" t="s">
        <v>28</v>
      </c>
      <c r="E23" s="51">
        <f>(20+40+4)*3</f>
        <v>192</v>
      </c>
      <c r="F23" s="46"/>
      <c r="G23" s="46">
        <f>E23*F23</f>
        <v>0</v>
      </c>
    </row>
    <row r="24" spans="2:7" x14ac:dyDescent="0.3">
      <c r="B24" s="48" t="s">
        <v>29</v>
      </c>
      <c r="C24" s="61" t="s">
        <v>30</v>
      </c>
      <c r="D24" s="50" t="s">
        <v>28</v>
      </c>
      <c r="E24" s="51">
        <f>(20+40+4)*3</f>
        <v>192</v>
      </c>
      <c r="F24" s="64"/>
      <c r="G24" s="46">
        <f>E24*F23</f>
        <v>0</v>
      </c>
    </row>
    <row r="25" spans="2:7" ht="15" thickBot="1" x14ac:dyDescent="0.35">
      <c r="B25" s="54"/>
      <c r="C25" s="55"/>
      <c r="D25" s="34"/>
      <c r="E25" s="35"/>
      <c r="F25" s="82"/>
      <c r="G25" s="82"/>
    </row>
    <row r="26" spans="2:7" ht="15" thickBot="1" x14ac:dyDescent="0.35">
      <c r="B26" s="37"/>
      <c r="C26" s="56" t="s">
        <v>31</v>
      </c>
      <c r="D26" s="39"/>
      <c r="E26" s="57"/>
      <c r="F26" s="58"/>
      <c r="G26" s="59">
        <f>SUM(G20:G24)</f>
        <v>0</v>
      </c>
    </row>
    <row r="27" spans="2:7" x14ac:dyDescent="0.3">
      <c r="B27" s="65">
        <v>1.04</v>
      </c>
      <c r="C27" s="66" t="s">
        <v>32</v>
      </c>
      <c r="D27" s="67"/>
      <c r="E27" s="68" t="s">
        <v>33</v>
      </c>
      <c r="F27" s="68" t="s">
        <v>34</v>
      </c>
      <c r="G27" s="83"/>
    </row>
    <row r="28" spans="2:7" x14ac:dyDescent="0.3">
      <c r="B28" s="84" t="s">
        <v>35</v>
      </c>
      <c r="C28" s="85" t="s">
        <v>36</v>
      </c>
      <c r="D28" s="86" t="s">
        <v>107</v>
      </c>
      <c r="E28" s="87">
        <v>1</v>
      </c>
      <c r="F28" s="88"/>
      <c r="G28" s="88">
        <f t="shared" ref="G28" si="2">E28*F28</f>
        <v>0</v>
      </c>
    </row>
    <row r="29" spans="2:7" ht="15" thickBot="1" x14ac:dyDescent="0.35">
      <c r="B29" s="54"/>
      <c r="C29" s="89"/>
      <c r="D29" s="34"/>
      <c r="E29" s="35"/>
      <c r="F29" s="82"/>
      <c r="G29" s="82"/>
    </row>
    <row r="30" spans="2:7" ht="15" thickBot="1" x14ac:dyDescent="0.35">
      <c r="B30" s="37"/>
      <c r="C30" s="56" t="s">
        <v>37</v>
      </c>
      <c r="D30" s="39"/>
      <c r="E30" s="57"/>
      <c r="F30" s="58">
        <f>SUM(F28)</f>
        <v>0</v>
      </c>
      <c r="G30" s="59">
        <f>SUM(G28)</f>
        <v>0</v>
      </c>
    </row>
    <row r="31" spans="2:7" ht="15" thickBot="1" x14ac:dyDescent="0.35">
      <c r="B31" s="90"/>
      <c r="C31" s="91"/>
      <c r="D31" s="72"/>
      <c r="E31" s="72"/>
      <c r="F31" s="92"/>
      <c r="G31" s="92"/>
    </row>
    <row r="32" spans="2:7" ht="15" thickBot="1" x14ac:dyDescent="0.35">
      <c r="B32" s="93"/>
      <c r="C32" s="94"/>
      <c r="D32" s="16"/>
      <c r="E32" s="95" t="s">
        <v>38</v>
      </c>
      <c r="F32" s="95"/>
      <c r="G32" s="96"/>
    </row>
    <row r="33" spans="2:7" x14ac:dyDescent="0.3">
      <c r="B33" s="93"/>
      <c r="C33" s="94"/>
      <c r="D33" s="16"/>
      <c r="E33" s="16"/>
      <c r="F33" s="17"/>
      <c r="G33" s="17"/>
    </row>
    <row r="34" spans="2:7" x14ac:dyDescent="0.3">
      <c r="B34" s="93"/>
      <c r="C34" s="97" t="s">
        <v>117</v>
      </c>
      <c r="D34" s="16"/>
      <c r="E34" s="16"/>
      <c r="F34" s="17"/>
      <c r="G34" s="98"/>
    </row>
  </sheetData>
  <sheetProtection algorithmName="SHA-512" hashValue="L9PqRKBRMsHDhvql1PHlgaONB5WJwAOsqT5xk6bjOHmpBqSdqLCgtnXtZ6kB1cRh7MhedrClddmHi9RwlFjq5A==" saltValue="WeDJTxLBfm9fzGF61FwEqw==" spinCount="100000" sheet="1" objects="1" scenarios="1" selectLockedCells="1" selectUnlockedCells="1"/>
  <mergeCells count="2">
    <mergeCell ref="C4:E4"/>
    <mergeCell ref="E32:F32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8546CC-E5CD-4016-9970-3B9A96B2CCBF}">
  <sheetPr>
    <pageSetUpPr fitToPage="1"/>
  </sheetPr>
  <dimension ref="A2:C30"/>
  <sheetViews>
    <sheetView view="pageBreakPreview" topLeftCell="A2" zoomScale="98" zoomScaleNormal="100" zoomScaleSheetLayoutView="98" workbookViewId="0">
      <selection activeCell="A2" sqref="A1:XFD1048576"/>
    </sheetView>
  </sheetViews>
  <sheetFormatPr defaultRowHeight="14.4" x14ac:dyDescent="0.3"/>
  <cols>
    <col min="1" max="1" width="37.6640625" style="94" customWidth="1"/>
    <col min="2" max="2" width="60.77734375" style="94" customWidth="1"/>
    <col min="3" max="3" width="12.33203125" style="94" customWidth="1"/>
    <col min="4" max="16384" width="8.88671875" style="94"/>
  </cols>
  <sheetData>
    <row r="2" spans="1:3" ht="27" customHeight="1" x14ac:dyDescent="0.3">
      <c r="A2" s="94" t="s">
        <v>42</v>
      </c>
    </row>
    <row r="4" spans="1:3" ht="25.95" customHeight="1" x14ac:dyDescent="0.4">
      <c r="A4" s="99" t="s">
        <v>43</v>
      </c>
      <c r="B4" s="99"/>
      <c r="C4" s="100"/>
    </row>
    <row r="5" spans="1:3" ht="15.6" x14ac:dyDescent="0.3">
      <c r="A5" s="101" t="s">
        <v>41</v>
      </c>
      <c r="B5" s="101" t="s">
        <v>86</v>
      </c>
      <c r="C5" s="102"/>
    </row>
    <row r="6" spans="1:3" ht="14.4" customHeight="1" x14ac:dyDescent="0.3">
      <c r="A6" s="103" t="s">
        <v>109</v>
      </c>
      <c r="B6" s="104" t="s">
        <v>87</v>
      </c>
    </row>
    <row r="7" spans="1:3" x14ac:dyDescent="0.3">
      <c r="A7" s="105"/>
      <c r="B7" s="106" t="s">
        <v>88</v>
      </c>
    </row>
    <row r="8" spans="1:3" x14ac:dyDescent="0.3">
      <c r="A8" s="105"/>
      <c r="B8" s="106" t="s">
        <v>89</v>
      </c>
    </row>
    <row r="9" spans="1:3" x14ac:dyDescent="0.3">
      <c r="A9" s="105"/>
      <c r="B9" s="106" t="s">
        <v>90</v>
      </c>
    </row>
    <row r="10" spans="1:3" x14ac:dyDescent="0.3">
      <c r="A10" s="105"/>
      <c r="B10" s="106" t="s">
        <v>91</v>
      </c>
    </row>
    <row r="11" spans="1:3" x14ac:dyDescent="0.3">
      <c r="A11" s="105"/>
      <c r="B11" s="106" t="s">
        <v>114</v>
      </c>
    </row>
    <row r="12" spans="1:3" x14ac:dyDescent="0.3">
      <c r="A12" s="105"/>
      <c r="B12" s="106" t="s">
        <v>92</v>
      </c>
    </row>
    <row r="13" spans="1:3" x14ac:dyDescent="0.3">
      <c r="A13" s="105"/>
      <c r="B13" s="106" t="s">
        <v>93</v>
      </c>
    </row>
    <row r="14" spans="1:3" x14ac:dyDescent="0.3">
      <c r="A14" s="107"/>
      <c r="B14" s="106" t="s">
        <v>94</v>
      </c>
    </row>
    <row r="15" spans="1:3" x14ac:dyDescent="0.3">
      <c r="A15" s="103" t="s">
        <v>39</v>
      </c>
      <c r="B15" s="106" t="s">
        <v>95</v>
      </c>
    </row>
    <row r="16" spans="1:3" x14ac:dyDescent="0.3">
      <c r="A16" s="107"/>
      <c r="B16" s="106" t="s">
        <v>121</v>
      </c>
    </row>
    <row r="17" spans="1:2" x14ac:dyDescent="0.3">
      <c r="A17" s="108" t="s">
        <v>120</v>
      </c>
      <c r="B17" s="106" t="s">
        <v>96</v>
      </c>
    </row>
    <row r="18" spans="1:2" x14ac:dyDescent="0.3">
      <c r="A18" s="109"/>
      <c r="B18" s="106" t="s">
        <v>97</v>
      </c>
    </row>
    <row r="19" spans="1:2" x14ac:dyDescent="0.3">
      <c r="A19" s="109"/>
      <c r="B19" s="106" t="s">
        <v>98</v>
      </c>
    </row>
    <row r="20" spans="1:2" x14ac:dyDescent="0.3">
      <c r="A20" s="109"/>
      <c r="B20" s="106" t="s">
        <v>110</v>
      </c>
    </row>
    <row r="21" spans="1:2" x14ac:dyDescent="0.3">
      <c r="A21" s="109"/>
      <c r="B21" s="106" t="s">
        <v>99</v>
      </c>
    </row>
    <row r="22" spans="1:2" x14ac:dyDescent="0.3">
      <c r="A22" s="109"/>
      <c r="B22" s="106" t="s">
        <v>113</v>
      </c>
    </row>
    <row r="23" spans="1:2" x14ac:dyDescent="0.3">
      <c r="A23" s="110"/>
      <c r="B23" s="106" t="s">
        <v>100</v>
      </c>
    </row>
    <row r="24" spans="1:2" x14ac:dyDescent="0.3">
      <c r="A24" s="111" t="s">
        <v>40</v>
      </c>
      <c r="B24" s="106" t="s">
        <v>101</v>
      </c>
    </row>
    <row r="25" spans="1:2" x14ac:dyDescent="0.3">
      <c r="A25" s="111"/>
      <c r="B25" s="106" t="s">
        <v>97</v>
      </c>
    </row>
    <row r="26" spans="1:2" x14ac:dyDescent="0.3">
      <c r="A26" s="111"/>
      <c r="B26" s="106" t="s">
        <v>98</v>
      </c>
    </row>
    <row r="27" spans="1:2" x14ac:dyDescent="0.3">
      <c r="A27" s="111"/>
      <c r="B27" s="106" t="s">
        <v>100</v>
      </c>
    </row>
    <row r="28" spans="1:2" x14ac:dyDescent="0.3">
      <c r="A28" s="111"/>
      <c r="B28" s="106" t="s">
        <v>111</v>
      </c>
    </row>
    <row r="29" spans="1:2" x14ac:dyDescent="0.3">
      <c r="A29" s="111"/>
      <c r="B29" s="106" t="s">
        <v>99</v>
      </c>
    </row>
    <row r="30" spans="1:2" x14ac:dyDescent="0.3">
      <c r="A30" s="111"/>
      <c r="B30" s="106" t="s">
        <v>112</v>
      </c>
    </row>
  </sheetData>
  <sheetProtection algorithmName="SHA-512" hashValue="Z0QtFU7FLW+KEVTorOlclAKHYjHeBb9OObLGl+Zqf7QJJ1qoOXbztmnpxjbi8ZfV2vY+nGCl0PD6PmqR2UYQQg==" saltValue="xdao/XkjzNzbbRqc7pGqCg==" spinCount="100000" sheet="1" objects="1" scenarios="1" selectLockedCells="1" selectUnlockedCells="1"/>
  <mergeCells count="5">
    <mergeCell ref="A6:A14"/>
    <mergeCell ref="A15:A16"/>
    <mergeCell ref="A17:A23"/>
    <mergeCell ref="A24:A30"/>
    <mergeCell ref="A4:C4"/>
  </mergeCells>
  <pageMargins left="0.7" right="0.7" top="0.75" bottom="0.75" header="0.3" footer="0.3"/>
  <pageSetup paperSize="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B640FB-6673-468A-8704-1AA07CA73765}">
  <dimension ref="A1:D41"/>
  <sheetViews>
    <sheetView tabSelected="1" zoomScale="98" zoomScaleNormal="98" workbookViewId="0">
      <selection activeCell="B9" sqref="B9"/>
    </sheetView>
  </sheetViews>
  <sheetFormatPr defaultRowHeight="14.4" x14ac:dyDescent="0.3"/>
  <cols>
    <col min="1" max="1" width="11" style="94" customWidth="1"/>
    <col min="2" max="3" width="32.109375" style="94" customWidth="1"/>
    <col min="4" max="4" width="45.33203125" style="94" customWidth="1"/>
    <col min="5" max="16384" width="8.88671875" style="94"/>
  </cols>
  <sheetData>
    <row r="1" spans="1:4" ht="21.6" thickBot="1" x14ac:dyDescent="0.45">
      <c r="A1" s="112" t="s">
        <v>44</v>
      </c>
      <c r="B1" s="113"/>
      <c r="C1" s="113"/>
      <c r="D1" s="114"/>
    </row>
    <row r="2" spans="1:4" ht="18.600000000000001" thickBot="1" x14ac:dyDescent="0.35">
      <c r="A2" s="115" t="s">
        <v>45</v>
      </c>
      <c r="B2" s="116" t="s">
        <v>46</v>
      </c>
      <c r="C2" s="116"/>
      <c r="D2" s="116"/>
    </row>
    <row r="3" spans="1:4" ht="40.950000000000003" customHeight="1" x14ac:dyDescent="0.3">
      <c r="A3" s="117"/>
      <c r="B3" s="117" t="s">
        <v>47</v>
      </c>
      <c r="C3" s="117" t="s">
        <v>115</v>
      </c>
      <c r="D3" s="117" t="s">
        <v>48</v>
      </c>
    </row>
    <row r="4" spans="1:4" x14ac:dyDescent="0.3">
      <c r="A4" s="118"/>
      <c r="B4" s="118"/>
      <c r="C4" s="119"/>
      <c r="D4" s="120"/>
    </row>
    <row r="5" spans="1:4" ht="15.6" customHeight="1" x14ac:dyDescent="0.3">
      <c r="A5" s="121">
        <v>1</v>
      </c>
      <c r="B5" s="122" t="s">
        <v>49</v>
      </c>
      <c r="C5" s="122"/>
      <c r="D5" s="119"/>
    </row>
    <row r="6" spans="1:4" x14ac:dyDescent="0.3">
      <c r="A6" s="121">
        <v>2</v>
      </c>
      <c r="B6" s="122" t="s">
        <v>50</v>
      </c>
      <c r="C6" s="122"/>
      <c r="D6" s="119"/>
    </row>
    <row r="7" spans="1:4" x14ac:dyDescent="0.3">
      <c r="A7" s="121">
        <v>3</v>
      </c>
      <c r="B7" s="122" t="s">
        <v>51</v>
      </c>
      <c r="C7" s="122"/>
      <c r="D7" s="119"/>
    </row>
    <row r="8" spans="1:4" x14ac:dyDescent="0.3">
      <c r="A8" s="121">
        <v>4</v>
      </c>
      <c r="B8" s="122" t="s">
        <v>52</v>
      </c>
      <c r="C8" s="122"/>
      <c r="D8" s="119"/>
    </row>
    <row r="9" spans="1:4" x14ac:dyDescent="0.3">
      <c r="A9" s="121">
        <v>5</v>
      </c>
      <c r="B9" s="122" t="s">
        <v>53</v>
      </c>
      <c r="C9" s="122"/>
      <c r="D9" s="119"/>
    </row>
    <row r="10" spans="1:4" x14ac:dyDescent="0.3">
      <c r="A10" s="121">
        <v>6</v>
      </c>
      <c r="B10" s="122" t="s">
        <v>54</v>
      </c>
      <c r="C10" s="122"/>
      <c r="D10" s="119"/>
    </row>
    <row r="11" spans="1:4" ht="15.6" customHeight="1" x14ac:dyDescent="0.3">
      <c r="A11" s="121">
        <v>7</v>
      </c>
      <c r="B11" s="122" t="s">
        <v>55</v>
      </c>
      <c r="C11" s="122"/>
      <c r="D11" s="119"/>
    </row>
    <row r="12" spans="1:4" x14ac:dyDescent="0.3">
      <c r="A12" s="121">
        <v>8</v>
      </c>
      <c r="B12" s="122" t="s">
        <v>56</v>
      </c>
      <c r="C12" s="122"/>
      <c r="D12" s="119"/>
    </row>
    <row r="13" spans="1:4" ht="15.6" customHeight="1" x14ac:dyDescent="0.3">
      <c r="A13" s="121">
        <v>9</v>
      </c>
      <c r="B13" s="122" t="s">
        <v>57</v>
      </c>
      <c r="C13" s="122"/>
      <c r="D13" s="123"/>
    </row>
    <row r="14" spans="1:4" x14ac:dyDescent="0.3">
      <c r="A14" s="121">
        <v>10</v>
      </c>
      <c r="B14" s="122" t="s">
        <v>58</v>
      </c>
      <c r="C14" s="122"/>
      <c r="D14" s="123"/>
    </row>
    <row r="15" spans="1:4" x14ac:dyDescent="0.3">
      <c r="A15" s="121">
        <v>11</v>
      </c>
      <c r="B15" s="122" t="s">
        <v>59</v>
      </c>
      <c r="C15" s="122"/>
      <c r="D15" s="123"/>
    </row>
    <row r="16" spans="1:4" x14ac:dyDescent="0.3">
      <c r="A16" s="121">
        <v>12</v>
      </c>
      <c r="B16" s="122" t="s">
        <v>60</v>
      </c>
      <c r="C16" s="122"/>
      <c r="D16" s="123"/>
    </row>
    <row r="17" spans="1:4" x14ac:dyDescent="0.3">
      <c r="A17" s="121">
        <v>13</v>
      </c>
      <c r="B17" s="122" t="s">
        <v>61</v>
      </c>
      <c r="C17" s="122"/>
      <c r="D17" s="123"/>
    </row>
    <row r="18" spans="1:4" x14ac:dyDescent="0.3">
      <c r="A18" s="121">
        <v>14</v>
      </c>
      <c r="B18" s="122" t="s">
        <v>62</v>
      </c>
      <c r="C18" s="122"/>
      <c r="D18" s="123"/>
    </row>
    <row r="19" spans="1:4" x14ac:dyDescent="0.3">
      <c r="A19" s="121">
        <v>15</v>
      </c>
      <c r="B19" s="122" t="s">
        <v>63</v>
      </c>
      <c r="C19" s="122"/>
      <c r="D19" s="123"/>
    </row>
    <row r="20" spans="1:4" x14ac:dyDescent="0.3">
      <c r="A20" s="121">
        <v>16</v>
      </c>
      <c r="B20" s="122" t="s">
        <v>64</v>
      </c>
      <c r="C20" s="122"/>
      <c r="D20" s="123"/>
    </row>
    <row r="21" spans="1:4" x14ac:dyDescent="0.3">
      <c r="A21" s="121">
        <v>17</v>
      </c>
      <c r="B21" s="122" t="s">
        <v>65</v>
      </c>
      <c r="C21" s="122"/>
      <c r="D21" s="123"/>
    </row>
    <row r="22" spans="1:4" x14ac:dyDescent="0.3">
      <c r="A22" s="121">
        <v>18</v>
      </c>
      <c r="B22" s="122" t="s">
        <v>66</v>
      </c>
      <c r="C22" s="122"/>
      <c r="D22" s="123"/>
    </row>
    <row r="23" spans="1:4" x14ac:dyDescent="0.3">
      <c r="A23" s="121">
        <v>19</v>
      </c>
      <c r="B23" s="122" t="s">
        <v>67</v>
      </c>
      <c r="C23" s="122"/>
      <c r="D23" s="123"/>
    </row>
    <row r="24" spans="1:4" x14ac:dyDescent="0.3">
      <c r="A24" s="121">
        <v>20</v>
      </c>
      <c r="B24" s="122" t="s">
        <v>68</v>
      </c>
      <c r="C24" s="122"/>
      <c r="D24" s="123"/>
    </row>
    <row r="25" spans="1:4" x14ac:dyDescent="0.3">
      <c r="A25" s="121">
        <v>21</v>
      </c>
      <c r="B25" s="122" t="s">
        <v>69</v>
      </c>
      <c r="C25" s="122"/>
      <c r="D25" s="123"/>
    </row>
    <row r="26" spans="1:4" x14ac:dyDescent="0.3">
      <c r="A26" s="121">
        <v>22</v>
      </c>
      <c r="B26" s="122" t="s">
        <v>70</v>
      </c>
      <c r="C26" s="122"/>
      <c r="D26" s="123"/>
    </row>
    <row r="27" spans="1:4" x14ac:dyDescent="0.3">
      <c r="A27" s="121">
        <v>23</v>
      </c>
      <c r="B27" s="122" t="s">
        <v>71</v>
      </c>
      <c r="C27" s="122"/>
      <c r="D27" s="123"/>
    </row>
    <row r="28" spans="1:4" x14ac:dyDescent="0.3">
      <c r="A28" s="121">
        <v>24</v>
      </c>
      <c r="B28" s="122" t="s">
        <v>72</v>
      </c>
      <c r="C28" s="122"/>
      <c r="D28" s="123"/>
    </row>
    <row r="29" spans="1:4" x14ac:dyDescent="0.3">
      <c r="A29" s="121">
        <v>25</v>
      </c>
      <c r="B29" s="122" t="s">
        <v>73</v>
      </c>
      <c r="C29" s="122"/>
      <c r="D29" s="123"/>
    </row>
    <row r="30" spans="1:4" x14ac:dyDescent="0.3">
      <c r="A30" s="121">
        <v>26</v>
      </c>
      <c r="B30" s="122" t="s">
        <v>74</v>
      </c>
      <c r="C30" s="122"/>
      <c r="D30" s="123"/>
    </row>
    <row r="31" spans="1:4" x14ac:dyDescent="0.3">
      <c r="A31" s="121">
        <v>27</v>
      </c>
      <c r="B31" s="122" t="s">
        <v>75</v>
      </c>
      <c r="C31" s="122"/>
      <c r="D31" s="123"/>
    </row>
    <row r="32" spans="1:4" x14ac:dyDescent="0.3">
      <c r="A32" s="121">
        <v>28</v>
      </c>
      <c r="B32" s="122" t="s">
        <v>76</v>
      </c>
      <c r="C32" s="122"/>
      <c r="D32" s="123"/>
    </row>
    <row r="33" spans="1:4" x14ac:dyDescent="0.3">
      <c r="A33" s="121">
        <v>29</v>
      </c>
      <c r="B33" s="122" t="s">
        <v>77</v>
      </c>
      <c r="C33" s="122"/>
      <c r="D33" s="123"/>
    </row>
    <row r="34" spans="1:4" x14ac:dyDescent="0.3">
      <c r="A34" s="121">
        <v>30</v>
      </c>
      <c r="B34" s="122" t="s">
        <v>78</v>
      </c>
      <c r="C34" s="122"/>
      <c r="D34" s="123"/>
    </row>
    <row r="35" spans="1:4" x14ac:dyDescent="0.3">
      <c r="A35" s="121">
        <v>31</v>
      </c>
      <c r="B35" s="122" t="s">
        <v>79</v>
      </c>
      <c r="C35" s="122"/>
      <c r="D35" s="123"/>
    </row>
    <row r="36" spans="1:4" x14ac:dyDescent="0.3">
      <c r="A36" s="121">
        <v>32</v>
      </c>
      <c r="B36" s="122" t="s">
        <v>81</v>
      </c>
      <c r="C36" s="122"/>
      <c r="D36" s="123"/>
    </row>
    <row r="37" spans="1:4" x14ac:dyDescent="0.3">
      <c r="A37" s="121">
        <v>33</v>
      </c>
      <c r="B37" s="122" t="s">
        <v>82</v>
      </c>
      <c r="C37" s="122"/>
      <c r="D37" s="123"/>
    </row>
    <row r="38" spans="1:4" x14ac:dyDescent="0.3">
      <c r="A38" s="121">
        <v>34</v>
      </c>
      <c r="B38" s="122" t="s">
        <v>83</v>
      </c>
      <c r="C38" s="122"/>
      <c r="D38" s="123"/>
    </row>
    <row r="39" spans="1:4" x14ac:dyDescent="0.3">
      <c r="A39" s="121">
        <v>35</v>
      </c>
      <c r="B39" s="122" t="s">
        <v>84</v>
      </c>
      <c r="C39" s="122"/>
      <c r="D39" s="123"/>
    </row>
    <row r="40" spans="1:4" x14ac:dyDescent="0.3">
      <c r="A40" s="121">
        <v>36</v>
      </c>
      <c r="B40" s="122" t="s">
        <v>85</v>
      </c>
      <c r="C40" s="122"/>
      <c r="D40" s="123"/>
    </row>
    <row r="41" spans="1:4" x14ac:dyDescent="0.3">
      <c r="A41" s="121">
        <v>37</v>
      </c>
      <c r="B41" s="122" t="s">
        <v>80</v>
      </c>
      <c r="C41" s="122"/>
      <c r="D41" s="123"/>
    </row>
  </sheetData>
  <sheetProtection algorithmName="SHA-512" hashValue="ipA1DVhDBnWFWwc6Vww3z0l6wIuNP3uSJBIpjC/6ILGhwz5APM4o6DC2+LJhZK9zJbpW/fD+WV6jhYsgUQe0YA==" saltValue="ZjTMphxExGBdqx6GQi75iQ==" spinCount="100000" sheet="1" objects="1" scenarios="1" selectLockedCells="1" selectUnlockedCells="1"/>
  <mergeCells count="3">
    <mergeCell ref="B2:D2"/>
    <mergeCell ref="A4:B4"/>
    <mergeCell ref="A1:D1"/>
  </mergeCells>
  <pageMargins left="0.7" right="0.7" top="0.75" bottom="0.75" header="0.3" footer="0.3"/>
  <pageSetup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E465C4A1D873949BD4ABE2577FD228B" ma:contentTypeVersion="6" ma:contentTypeDescription="Create a new document." ma:contentTypeScope="" ma:versionID="41bc826e067c109a470c3a569c398474">
  <xsd:schema xmlns:xsd="http://www.w3.org/2001/XMLSchema" xmlns:xs="http://www.w3.org/2001/XMLSchema" xmlns:p="http://schemas.microsoft.com/office/2006/metadata/properties" xmlns:ns2="3d752df0-0d40-404a-b5d2-04d2f6e03e0e" xmlns:ns3="88538821-303c-4575-86e5-6d22357b56b1" targetNamespace="http://schemas.microsoft.com/office/2006/metadata/properties" ma:root="true" ma:fieldsID="74e91318548b12658a0991dff040d479" ns2:_="" ns3:_="">
    <xsd:import namespace="3d752df0-0d40-404a-b5d2-04d2f6e03e0e"/>
    <xsd:import namespace="88538821-303c-4575-86e5-6d22357b56b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752df0-0d40-404a-b5d2-04d2f6e03e0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538821-303c-4575-86e5-6d22357b56b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7E30A5A-513A-40CD-BDDF-27783DA706F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C020D67-9506-4F0F-B367-EF6411758B0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d752df0-0d40-404a-b5d2-04d2f6e03e0e"/>
    <ds:schemaRef ds:uri="88538821-303c-4575-86e5-6d22357b56b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00A72C5-B2DC-4B93-A212-CD775556B883}">
  <ds:schemaRefs>
    <ds:schemaRef ds:uri="http://schemas.openxmlformats.org/package/2006/metadata/core-properties"/>
    <ds:schemaRef ds:uri="http://purl.org/dc/terms/"/>
    <ds:schemaRef ds:uri="http://purl.org/dc/elements/1.1/"/>
    <ds:schemaRef ds:uri="http://schemas.microsoft.com/office/2006/documentManagement/types"/>
    <ds:schemaRef ds:uri="http://www.w3.org/XML/1998/namespace"/>
    <ds:schemaRef ds:uri="3d752df0-0d40-404a-b5d2-04d2f6e03e0e"/>
    <ds:schemaRef ds:uri="http://purl.org/dc/dcmitype/"/>
    <ds:schemaRef ds:uri="http://schemas.microsoft.com/office/2006/metadata/properties"/>
    <ds:schemaRef ds:uri="http://schemas.microsoft.com/office/infopath/2007/PartnerControls"/>
    <ds:schemaRef ds:uri="88538821-303c-4575-86e5-6d22357b56b1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PRICING SCHEDULE</vt:lpstr>
      <vt:lpstr>CLASSIFICATIONS</vt:lpstr>
      <vt:lpstr>DISTANCE </vt:lpstr>
    </vt:vector>
  </TitlesOfParts>
  <Manager/>
  <Company>Transnet TNPA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Papa Moratwe   Transnet Pipelines   DBN</dc:creator>
  <cp:keywords/>
  <dc:description/>
  <cp:lastModifiedBy>Fezeka Mhlongo   Transnet Pipelines       DBN</cp:lastModifiedBy>
  <cp:revision/>
  <dcterms:created xsi:type="dcterms:W3CDTF">2023-08-09T19:48:21Z</dcterms:created>
  <dcterms:modified xsi:type="dcterms:W3CDTF">2024-11-11T12:21:45Z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0x0101003E465C4A1D873949BD4ABE2577FD228B</vt:lpwstr>
  </property>
</Properties>
</file>